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ndrei.suruceanu\Desktop\Cerinta Tehnica Contract Permanenta Ajustaj\Sector tratament termic si APFL\"/>
    </mc:Choice>
  </mc:AlternateContent>
  <xr:revisionPtr revIDLastSave="0" documentId="13_ncr:1_{2A79BCEF-D1E0-4995-BCC6-46E1FB2E7D08}" xr6:coauthVersionLast="47" xr6:coauthVersionMax="47" xr10:uidLastSave="{00000000-0000-0000-0000-000000000000}"/>
  <bookViews>
    <workbookView xWindow="-120" yWindow="-120" windowWidth="24240" windowHeight="13020" xr2:uid="{00000000-000D-0000-FFFF-FFFF00000000}"/>
  </bookViews>
  <sheets>
    <sheet name="MASINA DE TAIAT OXIGAZ" sheetId="1" r:id="rId1"/>
  </sheets>
  <externalReferences>
    <externalReference r:id="rId2"/>
  </externalReferences>
  <definedNames>
    <definedName name="_A12">'[1]Pachete de lucru'!$D$2:$D$846</definedName>
    <definedName name="_xlnm._FilterDatabase" localSheetId="0" hidden="1">'MASINA DE TAIAT OXIGAZ'!$A$5:$K$34</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DATA91" localSheetId="0">#REF!</definedName>
    <definedName name="DATA91">#REF!</definedName>
    <definedName name="FDHGFH">'[1]Pachete de lucru'!$N$2:$N$846</definedName>
    <definedName name="_xlnm.Print_Area" localSheetId="0">'MASINA DE TAIAT OXIGAZ'!$A$1:$K$34</definedName>
    <definedName name="_xlnm.Print_Titles" localSheetId="0">'MASINA DE TAIAT OXIGAZ'!$5:$5</definedName>
    <definedName name="TEST0" localSheetId="0">#REF!</definedName>
    <definedName name="TEST0">#REF!</definedName>
    <definedName name="TESTHKEY" localSheetId="0">#REF!</definedName>
    <definedName name="TESTHKEY">#REF!</definedName>
    <definedName name="TESTKEY1" localSheetId="0">#REF!</definedName>
    <definedName name="TESTKEY1">#REF!</definedName>
    <definedName name="TESTKEYS" localSheetId="0">#REF!</definedName>
    <definedName name="TESTKEYS">#REF!</definedName>
    <definedName name="TESTVKEY" localSheetId="0">#REF!</definedName>
    <definedName name="TESTVKEY">#REF!</definedName>
    <definedName name="ttytyu" localSheetId="0">'[1]Pachete de lucru'!#REF!</definedName>
    <definedName name="ttytyu">'[1]Pachete de lucru'!#REF!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G30" i="1"/>
  <c r="G31" i="1" s="1"/>
  <c r="H29" i="1" s="1"/>
  <c r="G17" i="1"/>
  <c r="G20" i="1"/>
  <c r="G13" i="1"/>
  <c r="G14" i="1"/>
  <c r="G34" i="1"/>
  <c r="H32" i="1" s="1"/>
  <c r="F34" i="1"/>
  <c r="F31" i="1"/>
  <c r="F28" i="1"/>
  <c r="G21" i="1"/>
  <c r="H19" i="1" s="1"/>
  <c r="F21" i="1"/>
  <c r="F18" i="1"/>
  <c r="F14" i="1"/>
  <c r="F10" i="1"/>
  <c r="G24" i="1"/>
  <c r="G25" i="1"/>
  <c r="G26" i="1"/>
  <c r="G27" i="1"/>
  <c r="G23" i="1"/>
  <c r="G16" i="1"/>
  <c r="G18" i="1" s="1"/>
  <c r="H15" i="1" s="1"/>
  <c r="G12" i="1"/>
  <c r="G8" i="1"/>
  <c r="G9" i="1"/>
  <c r="G7" i="1"/>
  <c r="H11" i="1" l="1"/>
  <c r="G28" i="1"/>
  <c r="H22" i="1" s="1"/>
  <c r="G10" i="1"/>
  <c r="H6" i="1" s="1"/>
  <c r="H7" i="1" s="1"/>
  <c r="H20" i="1"/>
  <c r="H33" i="1"/>
  <c r="H30" i="1"/>
  <c r="H23" i="1"/>
  <c r="H16" i="1"/>
  <c r="H12" i="1"/>
</calcChain>
</file>

<file path=xl/sharedStrings.xml><?xml version="1.0" encoding="utf-8"?>
<sst xmlns="http://schemas.openxmlformats.org/spreadsheetml/2006/main" count="55" uniqueCount="43">
  <si>
    <t>Nr. crt.</t>
  </si>
  <si>
    <t>Denumire Pachete de lucru</t>
  </si>
  <si>
    <t>Nr. activitati</t>
  </si>
  <si>
    <t>Denumire activitati</t>
  </si>
  <si>
    <t>Valoare,
RON/an
fara TVA</t>
  </si>
  <si>
    <t>Verificat reductoare si motoare</t>
  </si>
  <si>
    <t>Timp total de executie Pachet de lucru [ore]</t>
  </si>
  <si>
    <t>24/an</t>
  </si>
  <si>
    <t xml:space="preserve"> Verificat cuplaje si alonje</t>
  </si>
  <si>
    <t xml:space="preserve"> Verificat cremaliere si arbori pinion</t>
  </si>
  <si>
    <t>Verificat role translatie</t>
  </si>
  <si>
    <t>Verificat cablu si mecanisme miscare arzatoare</t>
  </si>
  <si>
    <t xml:space="preserve">Verificat centraj masinile pe calea de rulare </t>
  </si>
  <si>
    <t>Verificat  cai de rulare</t>
  </si>
  <si>
    <t>Verificare integritate organe de asmblare cuplaj motor-reductor:3buc (sa fie bine strânse si sa nu existe jocuri  între flanse)</t>
  </si>
  <si>
    <t xml:space="preserve">Verificare conexiuni electrice motoare (3buc): se verifică legături cutii borne (piuliţele să fie strânse, capetele terminale să nu aibă urme de supraîncălzire, papucii de pe cablu să nu se atingă între ei sau la masa motorului) cablurile de alimentare motor (traseu cablu de la ţeavă la motor) să nu aibă izolaţia compromisă şi să fie protejate cu copex.
</t>
  </si>
  <si>
    <t>Verificat alonje(6buc)</t>
  </si>
  <si>
    <t>Verificare cremaliere 3buc(integritate si uzura dantura, verificare fixare cremaliere)</t>
  </si>
  <si>
    <t>Verificat arbori pinion 6buc(integritate si uzura dantura, verificare fixare lagare)</t>
  </si>
  <si>
    <t>Verificat role translatie 24buc: 12 role profilate. 12 role lise(verificat rulmenti role, verificat fixare role, verificat uzura role)</t>
  </si>
  <si>
    <t>Verificat uzura cablu</t>
  </si>
  <si>
    <t>Verificat fixare cablu</t>
  </si>
  <si>
    <t>Verificat role intoarcere cablu(2buc)</t>
  </si>
  <si>
    <t>Verificar role sustinere role carut brener(6buc)</t>
  </si>
  <si>
    <t>Verificare motoreductor actionare carucior brener(4buc)</t>
  </si>
  <si>
    <t>Verificat elemnte prindere si fixare sina</t>
  </si>
  <si>
    <t>Masurat ecartament sina</t>
  </si>
  <si>
    <t>Nr. lucratori</t>
  </si>
  <si>
    <t>Nr.    min</t>
  </si>
  <si>
    <t>Total minute</t>
  </si>
  <si>
    <t>Total ore-om</t>
  </si>
  <si>
    <t>Pret pachet (RON)</t>
  </si>
  <si>
    <t>Frecventa  anuala</t>
  </si>
  <si>
    <t>P1</t>
  </si>
  <si>
    <t>P2</t>
  </si>
  <si>
    <t>P3</t>
  </si>
  <si>
    <t>P4</t>
  </si>
  <si>
    <t>P5</t>
  </si>
  <si>
    <t>P6</t>
  </si>
  <si>
    <t>P7</t>
  </si>
  <si>
    <t>Verificare stare tehnica reductor(3buc): se verifica fixarea reductorului pe postament; se verifica  nivelul de ulei; se verifica etansarile (sa nu prezinte ulei in jurul reductorului, la planul de separatie si capace laterale), demontat capac vizitare si verificat angrenaje</t>
  </si>
  <si>
    <t>Delimitare zona de lucru, instructaj SSM si SU</t>
  </si>
  <si>
    <t>Lista pachete de lucru electrice/mecanice lucrari preventive MASINA DE TAIAT OXIGAZ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</si>
</sst>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charset val="238"/>
    </font>
    <font>
      <b/>
      <sz val="12"/>
      <name val="Trebuchet MS"/>
      <family val="2"/>
    </font>
    <font>
      <sz val="10"/>
      <name val="Trebuchet MS"/>
      <family val="2"/>
    </font>
    <font>
      <b/>
      <sz val="10"/>
      <name val="Trebuchet MS"/>
      <family val="2"/>
    </font>
    <font>
      <b/>
      <sz val="9"/>
      <name val="Trebuchet MS"/>
      <family val="2"/>
    </font>
    <font>
      <b/>
      <sz val="11"/>
      <name val="Trebuchet MS"/>
      <family val="2"/>
    </font>
    <font>
      <sz val="10"/>
      <color indexed="10"/>
      <name val="Trebuchet MS"/>
      <family val="2"/>
    </font>
    <font>
      <sz val="10"/>
      <color theme="1"/>
      <name val="Trebuchet MS"/>
      <family val="2"/>
    </font>
    <font>
      <b/>
      <i/>
      <sz val="11"/>
      <name val="Trebuchet MS"/>
      <family val="2"/>
    </font>
  </fonts>
  <fills count="7">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C000"/>
        <bgColor indexed="64"/>
      </patternFill>
    </fill>
    <fill>
      <patternFill patternType="solid">
        <fgColor rgb="FFFFC000"/>
        <bgColor indexed="31"/>
      </patternFill>
    </fill>
    <fill>
      <patternFill patternType="solid">
        <fgColor theme="0"/>
        <bgColor indexed="3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4" fontId="1"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3" fillId="2"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0" borderId="0" xfId="0" applyFont="1" applyAlignment="1">
      <alignment vertical="center"/>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5" fillId="4" borderId="0" xfId="0" applyFont="1" applyFill="1" applyAlignment="1">
      <alignment horizontal="center" vertical="center"/>
    </xf>
    <xf numFmtId="0" fontId="5" fillId="5"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wrapText="1"/>
      <protection locked="0"/>
    </xf>
    <xf numFmtId="0" fontId="6" fillId="2" borderId="1" xfId="0" applyFont="1" applyFill="1" applyBorder="1" applyAlignment="1">
      <alignment horizontal="left" vertical="center" wrapText="1"/>
    </xf>
    <xf numFmtId="0" fontId="7" fillId="6" borderId="2" xfId="0" applyFont="1" applyFill="1" applyBorder="1" applyAlignment="1">
      <alignment horizontal="center" vertical="center"/>
    </xf>
    <xf numFmtId="0" fontId="5" fillId="4" borderId="2" xfId="0" applyFont="1" applyFill="1" applyBorder="1" applyAlignment="1">
      <alignment horizontal="center" vertical="center"/>
    </xf>
    <xf numFmtId="0" fontId="2" fillId="6" borderId="1" xfId="0" applyFont="1" applyFill="1" applyBorder="1" applyAlignment="1">
      <alignment horizontal="center" vertical="center"/>
    </xf>
    <xf numFmtId="0" fontId="5" fillId="4" borderId="0" xfId="0" applyFont="1" applyFill="1" applyAlignment="1">
      <alignment vertical="center"/>
    </xf>
    <xf numFmtId="0" fontId="8" fillId="5" borderId="1"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pplyProtection="1">
      <alignment horizontal="left" vertical="center" wrapText="1"/>
    </xf>
    <xf numFmtId="0" fontId="8" fillId="4" borderId="1" xfId="0" applyFont="1" applyFill="1" applyBorder="1" applyAlignment="1">
      <alignment horizontal="center" vertical="center"/>
    </xf>
    <xf numFmtId="0" fontId="3" fillId="3"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center" vertical="center"/>
    </xf>
    <xf numFmtId="0" fontId="5" fillId="5"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Normal" xfId="0" builtinId="0"/>
  </cellStyles>
  <dxfs count="2">
    <dxf>
      <font>
        <condense val="0"/>
        <extend val="0"/>
        <color indexed="55"/>
      </font>
      <fill>
        <patternFill>
          <bgColor indexed="55"/>
        </patternFill>
      </fill>
    </dxf>
    <dxf>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hete de lucru (3)"/>
      <sheetName val="Pachete de lucru (2)"/>
      <sheetName val="Pachete de lucru"/>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tabSelected="1" view="pageBreakPreview" zoomScale="110" zoomScaleNormal="100" zoomScaleSheetLayoutView="110" workbookViewId="0">
      <pane ySplit="5" topLeftCell="A6" activePane="bottomLeft" state="frozen"/>
      <selection pane="bottomLeft" activeCell="A3" sqref="A3"/>
    </sheetView>
  </sheetViews>
  <sheetFormatPr defaultColWidth="9.140625" defaultRowHeight="15" x14ac:dyDescent="0.2"/>
  <cols>
    <col min="1" max="1" width="5.28515625" style="7" customWidth="1"/>
    <col min="2" max="2" width="32.42578125" style="2" customWidth="1"/>
    <col min="3" max="3" width="6" style="3" customWidth="1"/>
    <col min="4" max="4" width="51.7109375" style="2" customWidth="1"/>
    <col min="5" max="5" width="8.5703125" style="34" customWidth="1"/>
    <col min="6" max="6" width="7.5703125" style="34" customWidth="1"/>
    <col min="7" max="9" width="9.140625" style="35" customWidth="1"/>
    <col min="10" max="10" width="9" style="35" customWidth="1"/>
    <col min="11" max="11" width="9" style="3" customWidth="1"/>
    <col min="12" max="16384" width="9.140625" style="4"/>
  </cols>
  <sheetData>
    <row r="1" spans="1:11" ht="18" x14ac:dyDescent="0.2">
      <c r="A1" s="1"/>
    </row>
    <row r="2" spans="1:11" ht="8.25" customHeight="1" x14ac:dyDescent="0.2">
      <c r="A2" s="5"/>
    </row>
    <row r="3" spans="1:11" ht="15.75" customHeight="1" x14ac:dyDescent="0.2">
      <c r="A3" s="6" t="s">
        <v>42</v>
      </c>
      <c r="B3" s="4"/>
      <c r="C3" s="4"/>
      <c r="D3" s="4"/>
      <c r="E3" s="3"/>
      <c r="F3" s="3"/>
      <c r="G3" s="3"/>
      <c r="H3" s="3"/>
      <c r="I3" s="3"/>
      <c r="J3" s="3"/>
    </row>
    <row r="4" spans="1:11" x14ac:dyDescent="0.2">
      <c r="B4" s="4"/>
      <c r="C4" s="4"/>
      <c r="D4" s="4"/>
      <c r="E4" s="3"/>
      <c r="F4" s="3"/>
      <c r="G4" s="3"/>
      <c r="H4" s="3"/>
      <c r="I4" s="3"/>
      <c r="J4" s="3"/>
    </row>
    <row r="5" spans="1:11" s="12" customFormat="1" ht="47.25" customHeight="1" x14ac:dyDescent="0.2">
      <c r="A5" s="8" t="s">
        <v>0</v>
      </c>
      <c r="B5" s="9" t="s">
        <v>1</v>
      </c>
      <c r="C5" s="43" t="s">
        <v>2</v>
      </c>
      <c r="D5" s="9" t="s">
        <v>3</v>
      </c>
      <c r="E5" s="9" t="s">
        <v>27</v>
      </c>
      <c r="F5" s="9" t="s">
        <v>28</v>
      </c>
      <c r="G5" s="9" t="s">
        <v>29</v>
      </c>
      <c r="H5" s="32" t="s">
        <v>30</v>
      </c>
      <c r="I5" s="32" t="s">
        <v>31</v>
      </c>
      <c r="J5" s="10" t="s">
        <v>32</v>
      </c>
      <c r="K5" s="11" t="s">
        <v>4</v>
      </c>
    </row>
    <row r="6" spans="1:11" ht="33" x14ac:dyDescent="0.2">
      <c r="A6" s="13" t="s">
        <v>33</v>
      </c>
      <c r="B6" s="14" t="s">
        <v>5</v>
      </c>
      <c r="C6" s="15"/>
      <c r="D6" s="16" t="s">
        <v>6</v>
      </c>
      <c r="E6" s="36">
        <v>2</v>
      </c>
      <c r="F6" s="36"/>
      <c r="G6" s="13"/>
      <c r="H6" s="24">
        <f>G10/60</f>
        <v>9</v>
      </c>
      <c r="I6" s="24"/>
      <c r="J6" s="24" t="s">
        <v>7</v>
      </c>
      <c r="K6" s="37"/>
    </row>
    <row r="7" spans="1:11" x14ac:dyDescent="0.2">
      <c r="A7" s="17"/>
      <c r="B7" s="18"/>
      <c r="C7" s="19">
        <v>1</v>
      </c>
      <c r="D7" s="18" t="s">
        <v>41</v>
      </c>
      <c r="E7" s="38">
        <v>2</v>
      </c>
      <c r="F7" s="38">
        <v>60</v>
      </c>
      <c r="G7" s="19">
        <f>F7*E7</f>
        <v>120</v>
      </c>
      <c r="H7" s="44">
        <f>H6</f>
        <v>9</v>
      </c>
      <c r="I7" s="28"/>
      <c r="J7" s="20"/>
      <c r="K7" s="39"/>
    </row>
    <row r="8" spans="1:11" ht="75" x14ac:dyDescent="0.2">
      <c r="A8" s="17"/>
      <c r="B8" s="18"/>
      <c r="C8" s="19">
        <v>2</v>
      </c>
      <c r="D8" s="21" t="s">
        <v>40</v>
      </c>
      <c r="E8" s="40">
        <v>2</v>
      </c>
      <c r="F8" s="40">
        <v>120</v>
      </c>
      <c r="G8" s="19">
        <f t="shared" ref="G8:G9" si="0">F8*E8</f>
        <v>240</v>
      </c>
      <c r="H8" s="45"/>
      <c r="I8" s="28"/>
      <c r="J8" s="20"/>
      <c r="K8" s="39"/>
    </row>
    <row r="9" spans="1:11" ht="120" x14ac:dyDescent="0.2">
      <c r="A9" s="17"/>
      <c r="B9" s="22"/>
      <c r="C9" s="19">
        <v>3</v>
      </c>
      <c r="D9" s="21" t="s">
        <v>15</v>
      </c>
      <c r="E9" s="40">
        <v>2</v>
      </c>
      <c r="F9" s="40">
        <v>90</v>
      </c>
      <c r="G9" s="19">
        <f t="shared" si="0"/>
        <v>180</v>
      </c>
      <c r="H9" s="46"/>
      <c r="I9" s="28"/>
      <c r="J9" s="23"/>
      <c r="K9" s="39"/>
    </row>
    <row r="10" spans="1:11" x14ac:dyDescent="0.2">
      <c r="A10" s="17"/>
      <c r="B10" s="18"/>
      <c r="C10" s="19"/>
      <c r="D10" s="21"/>
      <c r="E10" s="40"/>
      <c r="F10" s="40">
        <f>SUM(F7:F9)</f>
        <v>270</v>
      </c>
      <c r="G10" s="40">
        <f>SUM(G7:G9)</f>
        <v>540</v>
      </c>
      <c r="H10" s="28"/>
      <c r="I10" s="28"/>
      <c r="J10" s="20"/>
      <c r="K10" s="39"/>
    </row>
    <row r="11" spans="1:11" ht="16.5" x14ac:dyDescent="0.2">
      <c r="A11" s="13" t="s">
        <v>34</v>
      </c>
      <c r="B11" s="14" t="s">
        <v>8</v>
      </c>
      <c r="C11" s="15"/>
      <c r="D11" s="16" t="s">
        <v>6</v>
      </c>
      <c r="E11" s="36">
        <v>2</v>
      </c>
      <c r="F11" s="36"/>
      <c r="G11" s="13"/>
      <c r="H11" s="24">
        <f>G14/60</f>
        <v>7</v>
      </c>
      <c r="I11" s="24"/>
      <c r="J11" s="24" t="s">
        <v>7</v>
      </c>
      <c r="K11" s="37"/>
    </row>
    <row r="12" spans="1:11" ht="45" x14ac:dyDescent="0.2">
      <c r="A12" s="17"/>
      <c r="B12" s="18"/>
      <c r="C12" s="25">
        <v>1</v>
      </c>
      <c r="D12" s="21" t="s">
        <v>14</v>
      </c>
      <c r="E12" s="40">
        <v>2</v>
      </c>
      <c r="F12" s="40">
        <v>120</v>
      </c>
      <c r="G12" s="19">
        <f>F12*E12</f>
        <v>240</v>
      </c>
      <c r="H12" s="44">
        <f>H11</f>
        <v>7</v>
      </c>
      <c r="I12" s="44"/>
      <c r="J12" s="44"/>
      <c r="K12" s="50"/>
    </row>
    <row r="13" spans="1:11" x14ac:dyDescent="0.2">
      <c r="A13" s="17"/>
      <c r="B13" s="18"/>
      <c r="C13" s="25">
        <v>2</v>
      </c>
      <c r="D13" s="21" t="s">
        <v>16</v>
      </c>
      <c r="E13" s="40">
        <v>2</v>
      </c>
      <c r="F13" s="40">
        <v>90</v>
      </c>
      <c r="G13" s="19">
        <f>F13*E13</f>
        <v>180</v>
      </c>
      <c r="H13" s="46"/>
      <c r="I13" s="46"/>
      <c r="J13" s="46"/>
      <c r="K13" s="52"/>
    </row>
    <row r="14" spans="1:11" x14ac:dyDescent="0.2">
      <c r="A14" s="17"/>
      <c r="B14" s="18"/>
      <c r="C14" s="25"/>
      <c r="D14" s="21"/>
      <c r="E14" s="40"/>
      <c r="F14" s="40">
        <f>SUM(F12:F13)</f>
        <v>210</v>
      </c>
      <c r="G14" s="40">
        <f>SUM(G12:G13)</f>
        <v>420</v>
      </c>
      <c r="H14" s="28"/>
      <c r="I14" s="28"/>
      <c r="J14" s="28"/>
      <c r="K14" s="39"/>
    </row>
    <row r="15" spans="1:11" ht="33" x14ac:dyDescent="0.2">
      <c r="A15" s="13" t="s">
        <v>35</v>
      </c>
      <c r="B15" s="14" t="s">
        <v>9</v>
      </c>
      <c r="C15" s="26"/>
      <c r="D15" s="27" t="s">
        <v>6</v>
      </c>
      <c r="E15" s="41">
        <v>2</v>
      </c>
      <c r="F15" s="41"/>
      <c r="G15" s="13"/>
      <c r="H15" s="24">
        <f>G18/60</f>
        <v>10</v>
      </c>
      <c r="I15" s="24"/>
      <c r="J15" s="24" t="s">
        <v>7</v>
      </c>
      <c r="K15" s="37"/>
    </row>
    <row r="16" spans="1:11" ht="30" x14ac:dyDescent="0.2">
      <c r="A16" s="17"/>
      <c r="B16" s="18"/>
      <c r="C16" s="19">
        <v>1</v>
      </c>
      <c r="D16" s="21" t="s">
        <v>17</v>
      </c>
      <c r="E16" s="40">
        <v>2</v>
      </c>
      <c r="F16" s="40">
        <v>210</v>
      </c>
      <c r="G16" s="19">
        <f>F16*E16</f>
        <v>420</v>
      </c>
      <c r="H16" s="44">
        <f>H15</f>
        <v>10</v>
      </c>
      <c r="I16" s="44"/>
      <c r="J16" s="47"/>
      <c r="K16" s="50"/>
    </row>
    <row r="17" spans="1:11" ht="30" x14ac:dyDescent="0.2">
      <c r="A17" s="17"/>
      <c r="B17" s="18"/>
      <c r="C17" s="19">
        <v>2</v>
      </c>
      <c r="D17" s="21" t="s">
        <v>18</v>
      </c>
      <c r="E17" s="40">
        <v>2</v>
      </c>
      <c r="F17" s="40">
        <v>90</v>
      </c>
      <c r="G17" s="19">
        <f>F17*E17</f>
        <v>180</v>
      </c>
      <c r="H17" s="46"/>
      <c r="I17" s="46"/>
      <c r="J17" s="49"/>
      <c r="K17" s="52"/>
    </row>
    <row r="18" spans="1:11" x14ac:dyDescent="0.2">
      <c r="A18" s="17"/>
      <c r="B18" s="22"/>
      <c r="C18" s="19"/>
      <c r="D18" s="21"/>
      <c r="E18" s="40"/>
      <c r="F18" s="40">
        <f>SUM(F16:F17)</f>
        <v>300</v>
      </c>
      <c r="G18" s="40">
        <f>SUM(G16:G17)</f>
        <v>600</v>
      </c>
      <c r="H18" s="28"/>
      <c r="I18" s="28"/>
      <c r="J18" s="20"/>
      <c r="K18" s="39"/>
    </row>
    <row r="19" spans="1:11" ht="16.5" x14ac:dyDescent="0.2">
      <c r="A19" s="13" t="s">
        <v>36</v>
      </c>
      <c r="B19" s="14" t="s">
        <v>10</v>
      </c>
      <c r="C19" s="26"/>
      <c r="D19" s="27" t="s">
        <v>6</v>
      </c>
      <c r="E19" s="41">
        <v>2</v>
      </c>
      <c r="F19" s="41"/>
      <c r="G19" s="13"/>
      <c r="H19" s="24">
        <f>G21/60</f>
        <v>4</v>
      </c>
      <c r="I19" s="24"/>
      <c r="J19" s="24" t="s">
        <v>7</v>
      </c>
      <c r="K19" s="37"/>
    </row>
    <row r="20" spans="1:11" ht="45" x14ac:dyDescent="0.2">
      <c r="A20" s="17"/>
      <c r="B20" s="18"/>
      <c r="C20" s="19">
        <v>1</v>
      </c>
      <c r="D20" s="21" t="s">
        <v>19</v>
      </c>
      <c r="E20" s="40">
        <v>2</v>
      </c>
      <c r="F20" s="40">
        <v>120</v>
      </c>
      <c r="G20" s="19">
        <f>F20*E20</f>
        <v>240</v>
      </c>
      <c r="H20" s="28">
        <f>H19</f>
        <v>4</v>
      </c>
      <c r="I20" s="28"/>
      <c r="J20" s="28"/>
      <c r="K20" s="39"/>
    </row>
    <row r="21" spans="1:11" x14ac:dyDescent="0.2">
      <c r="A21" s="17"/>
      <c r="B21" s="18"/>
      <c r="C21" s="19"/>
      <c r="D21" s="21"/>
      <c r="E21" s="40"/>
      <c r="F21" s="40">
        <f>SUM(F20)</f>
        <v>120</v>
      </c>
      <c r="G21" s="40">
        <f>SUM(G20)</f>
        <v>240</v>
      </c>
      <c r="H21" s="28"/>
      <c r="I21" s="28"/>
      <c r="J21" s="28"/>
      <c r="K21" s="39"/>
    </row>
    <row r="22" spans="1:11" ht="33" x14ac:dyDescent="0.2">
      <c r="A22" s="13" t="s">
        <v>37</v>
      </c>
      <c r="B22" s="14" t="s">
        <v>11</v>
      </c>
      <c r="C22" s="15"/>
      <c r="D22" s="27" t="s">
        <v>6</v>
      </c>
      <c r="E22" s="41">
        <v>2</v>
      </c>
      <c r="F22" s="41"/>
      <c r="G22" s="13"/>
      <c r="H22" s="24">
        <f>G28/60</f>
        <v>9</v>
      </c>
      <c r="I22" s="24"/>
      <c r="J22" s="24" t="s">
        <v>7</v>
      </c>
      <c r="K22" s="37"/>
    </row>
    <row r="23" spans="1:11" x14ac:dyDescent="0.2">
      <c r="A23" s="17"/>
      <c r="B23" s="18"/>
      <c r="C23" s="19">
        <v>1</v>
      </c>
      <c r="D23" s="29" t="s">
        <v>20</v>
      </c>
      <c r="E23" s="19">
        <v>2</v>
      </c>
      <c r="F23" s="19">
        <v>15</v>
      </c>
      <c r="G23" s="19">
        <f>F23*E23</f>
        <v>30</v>
      </c>
      <c r="H23" s="44">
        <f>H22</f>
        <v>9</v>
      </c>
      <c r="I23" s="44"/>
      <c r="J23" s="47"/>
      <c r="K23" s="50"/>
    </row>
    <row r="24" spans="1:11" x14ac:dyDescent="0.2">
      <c r="A24" s="17"/>
      <c r="B24" s="18"/>
      <c r="C24" s="19">
        <v>2</v>
      </c>
      <c r="D24" s="29" t="s">
        <v>21</v>
      </c>
      <c r="E24" s="19">
        <v>2</v>
      </c>
      <c r="F24" s="19">
        <v>15</v>
      </c>
      <c r="G24" s="19">
        <f t="shared" ref="G24:G27" si="1">F24*E24</f>
        <v>30</v>
      </c>
      <c r="H24" s="45"/>
      <c r="I24" s="45"/>
      <c r="J24" s="48"/>
      <c r="K24" s="51"/>
    </row>
    <row r="25" spans="1:11" x14ac:dyDescent="0.2">
      <c r="A25" s="17"/>
      <c r="B25" s="18"/>
      <c r="C25" s="19">
        <v>3</v>
      </c>
      <c r="D25" s="18" t="s">
        <v>22</v>
      </c>
      <c r="E25" s="19">
        <v>2</v>
      </c>
      <c r="F25" s="19">
        <v>30</v>
      </c>
      <c r="G25" s="19">
        <f t="shared" si="1"/>
        <v>60</v>
      </c>
      <c r="H25" s="45"/>
      <c r="I25" s="45"/>
      <c r="J25" s="48"/>
      <c r="K25" s="51"/>
    </row>
    <row r="26" spans="1:11" x14ac:dyDescent="0.2">
      <c r="A26" s="17"/>
      <c r="B26" s="18"/>
      <c r="C26" s="19">
        <v>4</v>
      </c>
      <c r="D26" s="29" t="s">
        <v>23</v>
      </c>
      <c r="E26" s="19">
        <v>2</v>
      </c>
      <c r="F26" s="19">
        <v>120</v>
      </c>
      <c r="G26" s="19">
        <f t="shared" si="1"/>
        <v>240</v>
      </c>
      <c r="H26" s="45"/>
      <c r="I26" s="45"/>
      <c r="J26" s="48"/>
      <c r="K26" s="51"/>
    </row>
    <row r="27" spans="1:11" x14ac:dyDescent="0.2">
      <c r="A27" s="17"/>
      <c r="B27" s="18"/>
      <c r="C27" s="19">
        <v>5</v>
      </c>
      <c r="D27" s="29" t="s">
        <v>24</v>
      </c>
      <c r="E27" s="19">
        <v>2</v>
      </c>
      <c r="F27" s="19">
        <v>90</v>
      </c>
      <c r="G27" s="19">
        <f t="shared" si="1"/>
        <v>180</v>
      </c>
      <c r="H27" s="46"/>
      <c r="I27" s="46"/>
      <c r="J27" s="49"/>
      <c r="K27" s="52"/>
    </row>
    <row r="28" spans="1:11" x14ac:dyDescent="0.2">
      <c r="A28" s="17"/>
      <c r="B28" s="18"/>
      <c r="C28" s="19"/>
      <c r="D28" s="29"/>
      <c r="E28" s="19"/>
      <c r="F28" s="19">
        <f>SUM(F23:F27)</f>
        <v>270</v>
      </c>
      <c r="G28" s="19">
        <f>SUM(G23:G27)</f>
        <v>540</v>
      </c>
      <c r="H28" s="28"/>
      <c r="I28" s="28"/>
      <c r="J28" s="20"/>
      <c r="K28" s="39"/>
    </row>
    <row r="29" spans="1:11" ht="33" x14ac:dyDescent="0.2">
      <c r="A29" s="13" t="s">
        <v>38</v>
      </c>
      <c r="B29" s="14" t="s">
        <v>12</v>
      </c>
      <c r="C29" s="26"/>
      <c r="D29" s="27" t="s">
        <v>6</v>
      </c>
      <c r="E29" s="41">
        <v>2</v>
      </c>
      <c r="F29" s="41"/>
      <c r="G29" s="13"/>
      <c r="H29" s="24">
        <f>G31/60</f>
        <v>3</v>
      </c>
      <c r="I29" s="24"/>
      <c r="J29" s="24" t="s">
        <v>7</v>
      </c>
      <c r="K29" s="37"/>
    </row>
    <row r="30" spans="1:11" x14ac:dyDescent="0.2">
      <c r="A30" s="17"/>
      <c r="B30" s="18"/>
      <c r="C30" s="19">
        <v>1</v>
      </c>
      <c r="D30" s="30" t="s">
        <v>26</v>
      </c>
      <c r="E30" s="42">
        <v>2</v>
      </c>
      <c r="F30" s="42">
        <v>90</v>
      </c>
      <c r="G30" s="19">
        <f>E30*F30</f>
        <v>180</v>
      </c>
      <c r="H30" s="28">
        <f>H29</f>
        <v>3</v>
      </c>
      <c r="I30" s="28"/>
      <c r="J30" s="20"/>
      <c r="K30" s="39"/>
    </row>
    <row r="31" spans="1:11" x14ac:dyDescent="0.2">
      <c r="A31" s="17"/>
      <c r="B31" s="18"/>
      <c r="C31" s="19"/>
      <c r="D31" s="30"/>
      <c r="E31" s="42"/>
      <c r="F31" s="42">
        <f>SUM(F30)</f>
        <v>90</v>
      </c>
      <c r="G31" s="42">
        <f>SUM(G30)</f>
        <v>180</v>
      </c>
      <c r="H31" s="28"/>
      <c r="I31" s="28"/>
      <c r="J31" s="20"/>
      <c r="K31" s="39"/>
    </row>
    <row r="32" spans="1:11" ht="16.5" x14ac:dyDescent="0.2">
      <c r="A32" s="13" t="s">
        <v>39</v>
      </c>
      <c r="B32" s="14" t="s">
        <v>13</v>
      </c>
      <c r="C32" s="26"/>
      <c r="D32" s="27" t="s">
        <v>6</v>
      </c>
      <c r="E32" s="41">
        <v>2</v>
      </c>
      <c r="F32" s="41"/>
      <c r="G32" s="31"/>
      <c r="H32" s="33">
        <f>G34/60</f>
        <v>4</v>
      </c>
      <c r="I32" s="33"/>
      <c r="J32" s="24" t="s">
        <v>7</v>
      </c>
      <c r="K32" s="37"/>
    </row>
    <row r="33" spans="1:11" x14ac:dyDescent="0.2">
      <c r="A33" s="17"/>
      <c r="B33" s="18"/>
      <c r="C33" s="19">
        <v>1</v>
      </c>
      <c r="D33" s="30" t="s">
        <v>25</v>
      </c>
      <c r="E33" s="42">
        <v>2</v>
      </c>
      <c r="F33" s="42">
        <v>120</v>
      </c>
      <c r="G33" s="19">
        <f>E33*F33</f>
        <v>240</v>
      </c>
      <c r="H33" s="28">
        <f>H32</f>
        <v>4</v>
      </c>
      <c r="I33" s="28"/>
      <c r="J33" s="20"/>
      <c r="K33" s="39"/>
    </row>
    <row r="34" spans="1:11" x14ac:dyDescent="0.2">
      <c r="A34" s="17"/>
      <c r="B34" s="18"/>
      <c r="C34" s="19"/>
      <c r="D34" s="30"/>
      <c r="E34" s="42"/>
      <c r="F34" s="42">
        <f>SUM(F33)</f>
        <v>120</v>
      </c>
      <c r="G34" s="42">
        <f>SUM(G33)</f>
        <v>240</v>
      </c>
      <c r="H34" s="28"/>
      <c r="I34" s="28"/>
      <c r="J34" s="20"/>
      <c r="K34" s="39"/>
    </row>
  </sheetData>
  <autoFilter ref="A5:K34" xr:uid="{00000000-0009-0000-0000-000000000000}"/>
  <mergeCells count="13">
    <mergeCell ref="K23:K27"/>
    <mergeCell ref="K12:K13"/>
    <mergeCell ref="H16:H17"/>
    <mergeCell ref="I16:I17"/>
    <mergeCell ref="J16:J17"/>
    <mergeCell ref="K16:K17"/>
    <mergeCell ref="H7:H9"/>
    <mergeCell ref="H12:H13"/>
    <mergeCell ref="I12:I13"/>
    <mergeCell ref="J12:J13"/>
    <mergeCell ref="H23:H27"/>
    <mergeCell ref="I23:I27"/>
    <mergeCell ref="J23:J27"/>
  </mergeCells>
  <conditionalFormatting sqref="J7:J8 J10 J16 J18 J23 J28 J30:J31 J33:J34">
    <cfRule type="cellIs" dxfId="1" priority="1" stopIfTrue="1" operator="equal">
      <formula>"x"</formula>
    </cfRule>
    <cfRule type="cellIs" dxfId="0" priority="2" stopIfTrue="1" operator="equal">
      <formula>"p"</formula>
    </cfRule>
  </conditionalFormatting>
  <printOptions horizontalCentered="1"/>
  <pageMargins left="3.937007874015748E-2" right="0" top="0.11811023622047245" bottom="0.23622047244094491" header="0" footer="0.15748031496062992"/>
  <pageSetup paperSize="9" scale="88" orientation="landscape" r:id="rId1"/>
  <headerFoot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MASINA DE TAIAT OXIGAZ</vt:lpstr>
      <vt:lpstr>'MASINA DE TAIAT OXIGAZ'!Print_Area</vt:lpstr>
      <vt:lpstr>'MASINA DE TAIAT OXIGAZ'!Print_Titles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Suruceanu, Andrei</cp:lastModifiedBy>
  <dcterms:created xsi:type="dcterms:W3CDTF">2019-03-05T09:21:35Z</dcterms:created>
  <dcterms:modified xsi:type="dcterms:W3CDTF">2023-01-27T07:50:36Z</dcterms:modified>
</cp:coreProperties>
</file>