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drei.suruceanu\Desktop\Cerinta Tehnica Contract Permanenta Ajustaj\"/>
    </mc:Choice>
  </mc:AlternateContent>
  <xr:revisionPtr revIDLastSave="0" documentId="13_ncr:1_{37D2ED5A-FD87-4700-A4E0-150192C21E7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MASINA DE PLANAT" sheetId="1" r:id="rId1"/>
  </sheets>
  <externalReferences>
    <externalReference r:id="rId2"/>
  </externalReferences>
  <definedNames>
    <definedName name="_A12">'[1]Pachete de lucru'!$D$2:$D$846</definedName>
    <definedName name="_xlnm._FilterDatabase" localSheetId="0" hidden="1">'MASINA DE PLANAT'!$A$4:$K$4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A91" localSheetId="0">#REF!</definedName>
    <definedName name="DATA91">#REF!</definedName>
    <definedName name="FDHGFH">'[1]Pachete de lucru'!$N$2:$N$846</definedName>
    <definedName name="_xlnm.Print_Area" localSheetId="0">'MASINA DE PLANAT'!$A$1:$J$77</definedName>
    <definedName name="_xlnm.Print_Titles" localSheetId="0">'MASINA DE PLANAT'!$4:$4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1" localSheetId="0">#REF!</definedName>
    <definedName name="TESTKEY1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tytyu" localSheetId="0">'[1]Pachete de lucru'!#REF!</definedName>
    <definedName name="ttytyu">'[1]Pachete de lucru'!#REF!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1" l="1"/>
  <c r="F63" i="1"/>
  <c r="F53" i="1"/>
  <c r="F43" i="1"/>
  <c r="F33" i="1"/>
  <c r="F24" i="1"/>
  <c r="G76" i="1"/>
  <c r="G75" i="1"/>
  <c r="G74" i="1"/>
  <c r="G73" i="1"/>
  <c r="G72" i="1"/>
  <c r="G71" i="1"/>
  <c r="G70" i="1"/>
  <c r="G69" i="1"/>
  <c r="G68" i="1"/>
  <c r="G67" i="1"/>
  <c r="G66" i="1"/>
  <c r="G65" i="1"/>
  <c r="G62" i="1"/>
  <c r="G61" i="1"/>
  <c r="G60" i="1"/>
  <c r="G59" i="1"/>
  <c r="G58" i="1"/>
  <c r="G57" i="1"/>
  <c r="G56" i="1"/>
  <c r="G55" i="1"/>
  <c r="G77" i="1" l="1"/>
  <c r="H64" i="1" s="1"/>
  <c r="H65" i="1" s="1"/>
  <c r="G63" i="1"/>
  <c r="H54" i="1" s="1"/>
  <c r="H55" i="1" s="1"/>
  <c r="G46" i="1"/>
  <c r="G47" i="1"/>
  <c r="G48" i="1"/>
  <c r="G49" i="1"/>
  <c r="G50" i="1"/>
  <c r="G51" i="1"/>
  <c r="G52" i="1"/>
  <c r="G45" i="1"/>
  <c r="G36" i="1"/>
  <c r="G37" i="1"/>
  <c r="G38" i="1"/>
  <c r="G39" i="1"/>
  <c r="G40" i="1"/>
  <c r="G41" i="1"/>
  <c r="G42" i="1"/>
  <c r="G35" i="1"/>
  <c r="G27" i="1"/>
  <c r="G28" i="1"/>
  <c r="G29" i="1"/>
  <c r="G30" i="1"/>
  <c r="G31" i="1"/>
  <c r="G32" i="1"/>
  <c r="G26" i="1"/>
  <c r="G33" i="1" s="1"/>
  <c r="H25" i="1" s="1"/>
  <c r="H26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6" i="1"/>
  <c r="G53" i="1" l="1"/>
  <c r="H44" i="1" s="1"/>
  <c r="H45" i="1" s="1"/>
  <c r="G43" i="1"/>
  <c r="H34" i="1" s="1"/>
  <c r="H35" i="1" s="1"/>
  <c r="G24" i="1"/>
  <c r="H5" i="1" s="1"/>
  <c r="H6" i="1" s="1"/>
</calcChain>
</file>

<file path=xl/sharedStrings.xml><?xml version="1.0" encoding="utf-8"?>
<sst xmlns="http://schemas.openxmlformats.org/spreadsheetml/2006/main" count="88" uniqueCount="73">
  <si>
    <t>Nr. crt.</t>
  </si>
  <si>
    <t>Denumire Pachete de lucru</t>
  </si>
  <si>
    <t>Nr. activitati</t>
  </si>
  <si>
    <t>Denumire activitati</t>
  </si>
  <si>
    <t>Valoare pachet,
RON</t>
  </si>
  <si>
    <t>Timp total de executie Pachet de lucru [ore]</t>
  </si>
  <si>
    <t>Nr. lucratori</t>
  </si>
  <si>
    <t>Nr. min</t>
  </si>
  <si>
    <t>Total minute</t>
  </si>
  <si>
    <t>Total ore-om</t>
  </si>
  <si>
    <t xml:space="preserve">Delimitare zona de lucru, intruire SSM si SU </t>
  </si>
  <si>
    <t xml:space="preserve">Efectuat curatenie la locul de munca </t>
  </si>
  <si>
    <t>Inlocuit seturi de role</t>
  </si>
  <si>
    <t>Inlocuit transmisie cardanica</t>
  </si>
  <si>
    <t>Demontat instalatie de ungere</t>
  </si>
  <si>
    <t>Montat cale</t>
  </si>
  <si>
    <t>Demontat tiranti</t>
  </si>
  <si>
    <t>Pozitionat jug si dispozitiv fixare</t>
  </si>
  <si>
    <t>Inlocuit role de lucru defecte</t>
  </si>
  <si>
    <t>Inlocuit role de sprijin defecte</t>
  </si>
  <si>
    <t>Pozitionat set pentru introducere role</t>
  </si>
  <si>
    <t>Montat seturi in caja</t>
  </si>
  <si>
    <t>Montat instalatie de ungere</t>
  </si>
  <si>
    <t>Montat tiranti</t>
  </si>
  <si>
    <t>Executie calibrare set role</t>
  </si>
  <si>
    <t>Efectuat probe si verificat functionare set role</t>
  </si>
  <si>
    <t>Demontat cardan defect</t>
  </si>
  <si>
    <t>Montat cardan nou</t>
  </si>
  <si>
    <t>Efectuat probe si verificat functionare transmisie cardanica</t>
  </si>
  <si>
    <t>Transportat de la atelier cardan nou</t>
  </si>
  <si>
    <t>Transportat in zona de reparatie set role defect</t>
  </si>
  <si>
    <t>Transportat in zona de reparatie cardan defect</t>
  </si>
  <si>
    <t>Inlocuit cuplaje actionare principala</t>
  </si>
  <si>
    <t>Transportat de la atelier cuplaje noi</t>
  </si>
  <si>
    <t>Demontat cuplaje uzate</t>
  </si>
  <si>
    <t>Montat pene noi</t>
  </si>
  <si>
    <t>Montat bucse si bolturi forfecare</t>
  </si>
  <si>
    <t>Montat suruburi cuplaj</t>
  </si>
  <si>
    <t>Transportat de la atelier cuplaje defecte</t>
  </si>
  <si>
    <t>Extras seturi de role</t>
  </si>
  <si>
    <t>Transportat in zona de reparatie set role nou</t>
  </si>
  <si>
    <t>Montat cuplaje noi</t>
  </si>
  <si>
    <t>Inlocuit cuplaje actionare intre caje</t>
  </si>
  <si>
    <t>Delimitare zona de lucru, instructaj SSM si SU</t>
  </si>
  <si>
    <t>Se demonteaza conductele flexibile</t>
  </si>
  <si>
    <t xml:space="preserve">Se demonteaza dele doua bolturi  de fixare CH </t>
  </si>
  <si>
    <t xml:space="preserve">Se leaga  CH defect de sarcina podului rulant si se scoate de pe pozitie  </t>
  </si>
  <si>
    <t xml:space="preserve">Se leaga  CH nou de sarcina podului rulant si se aseaza  pe pozitie  </t>
  </si>
  <si>
    <t xml:space="preserve">Se monteaza cele doua bolturi  de fixare CH </t>
  </si>
  <si>
    <t>Se monteaza conductele flexibile</t>
  </si>
  <si>
    <t>Efectuat probe si reglaje</t>
  </si>
  <si>
    <t>Curatenie si evacuare piese uzate</t>
  </si>
  <si>
    <t>C4</t>
  </si>
  <si>
    <t>Inlocuire lant Gall</t>
  </si>
  <si>
    <t>Delimitat zona de lucru; instruire SSM si SU</t>
  </si>
  <si>
    <t>Transportat de la atelier lant nou</t>
  </si>
  <si>
    <t>Demontat aparatoare lant</t>
  </si>
  <si>
    <t>Se slabeste lantul prin slabire suruburi lagare rola si deplasare rola</t>
  </si>
  <si>
    <t>Demontat bolt articulatie lant si demontat lant de pe rola</t>
  </si>
  <si>
    <t>Montat lant nou</t>
  </si>
  <si>
    <t xml:space="preserve">Intins lant Gall, prin deplasare rola </t>
  </si>
  <si>
    <t>Strans suruburi lagare rola</t>
  </si>
  <si>
    <t>Montat aparatoare lant</t>
  </si>
  <si>
    <t>Efectuat probe si reglaj transmisie lant</t>
  </si>
  <si>
    <t>Transportat din zona de reparatie lant uzat</t>
  </si>
  <si>
    <t>Efectuat curatenie la locul de munca</t>
  </si>
  <si>
    <t xml:space="preserve"> Lista pachete de lucru electrice/mecanice lucrari corective MASINA DE PLANAT</t>
  </si>
  <si>
    <t>C1</t>
  </si>
  <si>
    <t>C2</t>
  </si>
  <si>
    <t>C3</t>
  </si>
  <si>
    <t xml:space="preserve">Inlocuire cilindru hidraulic </t>
  </si>
  <si>
    <t>C5</t>
  </si>
  <si>
    <t>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</si>
</sst>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  <charset val="238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sz val="10"/>
      <color indexed="10"/>
      <name val="Trebuchet MS"/>
      <family val="2"/>
    </font>
    <font>
      <sz val="10"/>
      <color theme="1"/>
      <name val="Trebuchet MS"/>
      <family val="2"/>
    </font>
    <font>
      <b/>
      <i/>
      <sz val="11"/>
      <name val="Trebuchet MS"/>
      <family val="2"/>
    </font>
    <font>
      <b/>
      <sz val="10"/>
      <name val="Trebuchet MS"/>
      <family val="2"/>
      <charset val="238"/>
    </font>
    <font>
      <sz val="11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  <charset val="238"/>
    </font>
    <font>
      <sz val="11"/>
      <name val="Trebuchet MS"/>
      <family val="2"/>
    </font>
    <font>
      <sz val="10"/>
      <name val="Arial"/>
      <family val="2"/>
    </font>
    <font>
      <b/>
      <i/>
      <sz val="10"/>
      <name val="Trebuchet MS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0" fontId="15" fillId="0" borderId="0"/>
  </cellStyleXfs>
  <cellXfs count="12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8" fillId="5" borderId="1" xfId="1" applyFont="1" applyFill="1" applyBorder="1" applyAlignment="1">
      <alignment horizontal="left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" fontId="5" fillId="4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 vertical="center"/>
    </xf>
    <xf numFmtId="1" fontId="2" fillId="2" borderId="5" xfId="0" applyNumberFormat="1" applyFont="1" applyFill="1" applyBorder="1" applyAlignment="1" applyProtection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3" fillId="4" borderId="1" xfId="1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2A0FE010-F2E7-40E4-A891-0475F4492A96}"/>
  </cellStyles>
  <dxfs count="8"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hete de lucru (3)"/>
      <sheetName val="Pachete de lucru (2)"/>
      <sheetName val="Pachete de lucru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view="pageBreakPreview" zoomScale="110" zoomScaleNormal="100" zoomScaleSheetLayoutView="110" workbookViewId="0">
      <pane ySplit="4" topLeftCell="A5" activePane="bottomLeft" state="frozen"/>
      <selection pane="bottomLeft" activeCell="F68" sqref="F68"/>
    </sheetView>
  </sheetViews>
  <sheetFormatPr defaultColWidth="9.140625" defaultRowHeight="15" x14ac:dyDescent="0.2"/>
  <cols>
    <col min="1" max="1" width="5.28515625" style="8" customWidth="1"/>
    <col min="2" max="2" width="25.5703125" style="1" customWidth="1"/>
    <col min="3" max="3" width="6" style="2" customWidth="1"/>
    <col min="4" max="4" width="47.42578125" style="1" customWidth="1"/>
    <col min="5" max="5" width="9" style="49" customWidth="1"/>
    <col min="6" max="6" width="7" style="49" customWidth="1"/>
    <col min="7" max="7" width="8" style="56" customWidth="1"/>
    <col min="8" max="8" width="6.140625" style="99" customWidth="1"/>
    <col min="9" max="9" width="9.140625" style="3" customWidth="1"/>
    <col min="10" max="16384" width="9.140625" style="4"/>
  </cols>
  <sheetData>
    <row r="1" spans="1:9" ht="8.25" customHeight="1" x14ac:dyDescent="0.2">
      <c r="A1" s="5"/>
    </row>
    <row r="2" spans="1:9" ht="15.75" customHeight="1" x14ac:dyDescent="0.2">
      <c r="A2" s="6" t="s">
        <v>66</v>
      </c>
      <c r="B2" s="4"/>
      <c r="D2" s="4"/>
      <c r="E2" s="2"/>
      <c r="F2" s="2"/>
      <c r="G2" s="2"/>
      <c r="H2" s="100"/>
      <c r="I2" s="7"/>
    </row>
    <row r="3" spans="1:9" x14ac:dyDescent="0.2">
      <c r="B3" s="4"/>
      <c r="D3" s="4"/>
      <c r="E3" s="2"/>
      <c r="F3" s="2"/>
      <c r="G3" s="2"/>
      <c r="H3" s="100"/>
      <c r="I3" s="7"/>
    </row>
    <row r="4" spans="1:9" s="11" customFormat="1" ht="47.25" customHeight="1" x14ac:dyDescent="0.2">
      <c r="A4" s="9" t="s">
        <v>0</v>
      </c>
      <c r="B4" s="10" t="s">
        <v>1</v>
      </c>
      <c r="C4" s="46" t="s">
        <v>2</v>
      </c>
      <c r="D4" s="10" t="s">
        <v>3</v>
      </c>
      <c r="E4" s="10" t="s">
        <v>6</v>
      </c>
      <c r="F4" s="10" t="s">
        <v>7</v>
      </c>
      <c r="G4" s="10" t="s">
        <v>8</v>
      </c>
      <c r="H4" s="101" t="s">
        <v>9</v>
      </c>
      <c r="I4" s="47" t="s">
        <v>4</v>
      </c>
    </row>
    <row r="5" spans="1:9" s="11" customFormat="1" ht="33" x14ac:dyDescent="0.2">
      <c r="A5" s="12" t="s">
        <v>67</v>
      </c>
      <c r="B5" s="13" t="s">
        <v>12</v>
      </c>
      <c r="C5" s="59"/>
      <c r="D5" s="14" t="s">
        <v>5</v>
      </c>
      <c r="E5" s="50">
        <v>8</v>
      </c>
      <c r="F5" s="50"/>
      <c r="G5" s="12"/>
      <c r="H5" s="102">
        <f>G24/60</f>
        <v>178</v>
      </c>
      <c r="I5" s="15"/>
    </row>
    <row r="6" spans="1:9" s="11" customFormat="1" x14ac:dyDescent="0.2">
      <c r="A6" s="9"/>
      <c r="B6" s="10"/>
      <c r="C6" s="18">
        <v>1</v>
      </c>
      <c r="D6" s="17" t="s">
        <v>10</v>
      </c>
      <c r="E6" s="34">
        <v>8</v>
      </c>
      <c r="F6" s="33">
        <v>15</v>
      </c>
      <c r="G6" s="32">
        <f>F6*E6</f>
        <v>120</v>
      </c>
      <c r="H6" s="103">
        <f>H5</f>
        <v>178</v>
      </c>
      <c r="I6" s="96"/>
    </row>
    <row r="7" spans="1:9" s="11" customFormat="1" x14ac:dyDescent="0.2">
      <c r="A7" s="9"/>
      <c r="B7" s="10"/>
      <c r="C7" s="18">
        <v>2</v>
      </c>
      <c r="D7" s="26" t="s">
        <v>40</v>
      </c>
      <c r="E7" s="34">
        <v>4</v>
      </c>
      <c r="F7" s="33">
        <v>60</v>
      </c>
      <c r="G7" s="32">
        <f t="shared" ref="G7:G23" si="0">F7*E7</f>
        <v>240</v>
      </c>
      <c r="H7" s="104"/>
      <c r="I7" s="97"/>
    </row>
    <row r="8" spans="1:9" s="11" customFormat="1" x14ac:dyDescent="0.2">
      <c r="A8" s="9"/>
      <c r="B8" s="10"/>
      <c r="C8" s="18">
        <v>3</v>
      </c>
      <c r="D8" s="19" t="s">
        <v>14</v>
      </c>
      <c r="E8" s="32">
        <v>2</v>
      </c>
      <c r="F8" s="32">
        <v>60</v>
      </c>
      <c r="G8" s="32">
        <f t="shared" si="0"/>
        <v>120</v>
      </c>
      <c r="H8" s="104"/>
      <c r="I8" s="97"/>
    </row>
    <row r="9" spans="1:9" s="11" customFormat="1" x14ac:dyDescent="0.2">
      <c r="A9" s="9"/>
      <c r="B9" s="10"/>
      <c r="C9" s="18">
        <v>4</v>
      </c>
      <c r="D9" s="19" t="s">
        <v>15</v>
      </c>
      <c r="E9" s="32">
        <v>4</v>
      </c>
      <c r="F9" s="32">
        <v>30</v>
      </c>
      <c r="G9" s="32">
        <f t="shared" si="0"/>
        <v>120</v>
      </c>
      <c r="H9" s="104"/>
      <c r="I9" s="97"/>
    </row>
    <row r="10" spans="1:9" s="11" customFormat="1" x14ac:dyDescent="0.2">
      <c r="A10" s="9"/>
      <c r="B10" s="10"/>
      <c r="C10" s="18">
        <v>5</v>
      </c>
      <c r="D10" s="26" t="s">
        <v>16</v>
      </c>
      <c r="E10" s="32">
        <v>4</v>
      </c>
      <c r="F10" s="32">
        <v>30</v>
      </c>
      <c r="G10" s="32">
        <f t="shared" si="0"/>
        <v>120</v>
      </c>
      <c r="H10" s="104"/>
      <c r="I10" s="97"/>
    </row>
    <row r="11" spans="1:9" s="11" customFormat="1" x14ac:dyDescent="0.2">
      <c r="A11" s="9"/>
      <c r="B11" s="10"/>
      <c r="C11" s="18">
        <v>6</v>
      </c>
      <c r="D11" s="26" t="s">
        <v>17</v>
      </c>
      <c r="E11" s="32">
        <v>4</v>
      </c>
      <c r="F11" s="32">
        <v>60</v>
      </c>
      <c r="G11" s="32">
        <f t="shared" si="0"/>
        <v>240</v>
      </c>
      <c r="H11" s="104"/>
      <c r="I11" s="97"/>
    </row>
    <row r="12" spans="1:9" s="11" customFormat="1" x14ac:dyDescent="0.2">
      <c r="A12" s="9"/>
      <c r="B12" s="10"/>
      <c r="C12" s="18">
        <v>7</v>
      </c>
      <c r="D12" s="26" t="s">
        <v>39</v>
      </c>
      <c r="E12" s="32">
        <v>4</v>
      </c>
      <c r="F12" s="32">
        <v>120</v>
      </c>
      <c r="G12" s="32">
        <f t="shared" si="0"/>
        <v>480</v>
      </c>
      <c r="H12" s="104"/>
      <c r="I12" s="97"/>
    </row>
    <row r="13" spans="1:9" s="11" customFormat="1" x14ac:dyDescent="0.2">
      <c r="A13" s="9"/>
      <c r="B13" s="10"/>
      <c r="C13" s="18">
        <v>8</v>
      </c>
      <c r="D13" s="19" t="s">
        <v>18</v>
      </c>
      <c r="E13" s="32">
        <v>6</v>
      </c>
      <c r="F13" s="32">
        <v>360</v>
      </c>
      <c r="G13" s="32">
        <f t="shared" si="0"/>
        <v>2160</v>
      </c>
      <c r="H13" s="104"/>
      <c r="I13" s="97"/>
    </row>
    <row r="14" spans="1:9" s="11" customFormat="1" x14ac:dyDescent="0.2">
      <c r="A14" s="9"/>
      <c r="B14" s="10"/>
      <c r="C14" s="18">
        <v>9</v>
      </c>
      <c r="D14" s="19" t="s">
        <v>19</v>
      </c>
      <c r="E14" s="32">
        <v>6</v>
      </c>
      <c r="F14" s="32">
        <v>420</v>
      </c>
      <c r="G14" s="32">
        <f t="shared" si="0"/>
        <v>2520</v>
      </c>
      <c r="H14" s="104"/>
      <c r="I14" s="97"/>
    </row>
    <row r="15" spans="1:9" s="11" customFormat="1" x14ac:dyDescent="0.2">
      <c r="A15" s="9"/>
      <c r="B15" s="10"/>
      <c r="C15" s="18">
        <v>10</v>
      </c>
      <c r="D15" s="19" t="s">
        <v>20</v>
      </c>
      <c r="E15" s="32">
        <v>6</v>
      </c>
      <c r="F15" s="32">
        <v>120</v>
      </c>
      <c r="G15" s="32">
        <f t="shared" si="0"/>
        <v>720</v>
      </c>
      <c r="H15" s="104"/>
      <c r="I15" s="97"/>
    </row>
    <row r="16" spans="1:9" s="11" customFormat="1" x14ac:dyDescent="0.2">
      <c r="A16" s="9"/>
      <c r="B16" s="10"/>
      <c r="C16" s="18">
        <v>11</v>
      </c>
      <c r="D16" s="19" t="s">
        <v>21</v>
      </c>
      <c r="E16" s="32">
        <v>6</v>
      </c>
      <c r="F16" s="32">
        <v>420</v>
      </c>
      <c r="G16" s="32">
        <f t="shared" si="0"/>
        <v>2520</v>
      </c>
      <c r="H16" s="104"/>
      <c r="I16" s="97"/>
    </row>
    <row r="17" spans="1:9" s="11" customFormat="1" x14ac:dyDescent="0.2">
      <c r="A17" s="9"/>
      <c r="B17" s="10"/>
      <c r="C17" s="18">
        <v>12</v>
      </c>
      <c r="D17" s="19" t="s">
        <v>22</v>
      </c>
      <c r="E17" s="32">
        <v>2</v>
      </c>
      <c r="F17" s="32">
        <v>60</v>
      </c>
      <c r="G17" s="32">
        <f t="shared" si="0"/>
        <v>120</v>
      </c>
      <c r="H17" s="104"/>
      <c r="I17" s="97"/>
    </row>
    <row r="18" spans="1:9" s="11" customFormat="1" x14ac:dyDescent="0.2">
      <c r="A18" s="9"/>
      <c r="B18" s="10"/>
      <c r="C18" s="18">
        <v>13</v>
      </c>
      <c r="D18" s="26" t="s">
        <v>23</v>
      </c>
      <c r="E18" s="32">
        <v>4</v>
      </c>
      <c r="F18" s="32">
        <v>60</v>
      </c>
      <c r="G18" s="32">
        <f t="shared" si="0"/>
        <v>240</v>
      </c>
      <c r="H18" s="104"/>
      <c r="I18" s="97"/>
    </row>
    <row r="19" spans="1:9" s="11" customFormat="1" x14ac:dyDescent="0.2">
      <c r="A19" s="9"/>
      <c r="B19" s="10"/>
      <c r="C19" s="18">
        <v>14</v>
      </c>
      <c r="D19" s="19" t="s">
        <v>25</v>
      </c>
      <c r="E19" s="32">
        <v>4</v>
      </c>
      <c r="F19" s="32">
        <v>60</v>
      </c>
      <c r="G19" s="32">
        <f t="shared" si="0"/>
        <v>240</v>
      </c>
      <c r="H19" s="104"/>
      <c r="I19" s="97"/>
    </row>
    <row r="20" spans="1:9" s="11" customFormat="1" x14ac:dyDescent="0.2">
      <c r="A20" s="9"/>
      <c r="B20" s="10"/>
      <c r="C20" s="18">
        <v>15</v>
      </c>
      <c r="D20" s="19" t="s">
        <v>24</v>
      </c>
      <c r="E20" s="32">
        <v>2</v>
      </c>
      <c r="F20" s="32">
        <v>60</v>
      </c>
      <c r="G20" s="32">
        <f t="shared" si="0"/>
        <v>120</v>
      </c>
      <c r="H20" s="104"/>
      <c r="I20" s="97"/>
    </row>
    <row r="21" spans="1:9" s="11" customFormat="1" x14ac:dyDescent="0.2">
      <c r="A21" s="9"/>
      <c r="B21" s="10"/>
      <c r="C21" s="18">
        <v>16</v>
      </c>
      <c r="D21" s="19" t="s">
        <v>11</v>
      </c>
      <c r="E21" s="32">
        <v>6</v>
      </c>
      <c r="F21" s="32">
        <v>60</v>
      </c>
      <c r="G21" s="32">
        <f t="shared" si="0"/>
        <v>360</v>
      </c>
      <c r="H21" s="104"/>
      <c r="I21" s="97"/>
    </row>
    <row r="22" spans="1:9" s="11" customFormat="1" ht="15" hidden="1" customHeight="1" x14ac:dyDescent="0.2">
      <c r="A22" s="9"/>
      <c r="B22" s="10"/>
      <c r="C22" s="18">
        <v>17</v>
      </c>
      <c r="D22" s="26"/>
      <c r="E22" s="10"/>
      <c r="F22" s="22"/>
      <c r="G22" s="32">
        <f t="shared" si="0"/>
        <v>0</v>
      </c>
      <c r="H22" s="104"/>
      <c r="I22" s="97"/>
    </row>
    <row r="23" spans="1:9" s="11" customFormat="1" x14ac:dyDescent="0.2">
      <c r="A23" s="9"/>
      <c r="B23" s="10"/>
      <c r="C23" s="18">
        <v>18</v>
      </c>
      <c r="D23" s="26" t="s">
        <v>30</v>
      </c>
      <c r="E23" s="32">
        <v>4</v>
      </c>
      <c r="F23" s="32">
        <v>60</v>
      </c>
      <c r="G23" s="32">
        <f t="shared" si="0"/>
        <v>240</v>
      </c>
      <c r="H23" s="105"/>
      <c r="I23" s="98"/>
    </row>
    <row r="24" spans="1:9" s="11" customFormat="1" x14ac:dyDescent="0.2">
      <c r="A24" s="9"/>
      <c r="B24" s="10"/>
      <c r="C24" s="37"/>
      <c r="D24" s="26"/>
      <c r="E24" s="10"/>
      <c r="F24" s="22">
        <f>SUM(F6:F23)</f>
        <v>2055</v>
      </c>
      <c r="G24" s="22">
        <f>SUM(G6:G23)</f>
        <v>10680</v>
      </c>
      <c r="H24" s="101"/>
      <c r="I24" s="25"/>
    </row>
    <row r="25" spans="1:9" ht="33" x14ac:dyDescent="0.2">
      <c r="A25" s="12" t="s">
        <v>68</v>
      </c>
      <c r="B25" s="13" t="s">
        <v>13</v>
      </c>
      <c r="C25" s="60"/>
      <c r="D25" s="14" t="s">
        <v>5</v>
      </c>
      <c r="E25" s="50">
        <v>6</v>
      </c>
      <c r="F25" s="50"/>
      <c r="G25" s="12"/>
      <c r="H25" s="102">
        <f>G33/60</f>
        <v>35.5</v>
      </c>
      <c r="I25" s="15"/>
    </row>
    <row r="26" spans="1:9" ht="16.5" x14ac:dyDescent="0.2">
      <c r="A26" s="23"/>
      <c r="B26" s="24"/>
      <c r="C26" s="18">
        <v>1</v>
      </c>
      <c r="D26" s="17" t="s">
        <v>10</v>
      </c>
      <c r="E26" s="48">
        <v>6</v>
      </c>
      <c r="F26" s="18">
        <v>15</v>
      </c>
      <c r="G26" s="35">
        <f>F26*E26</f>
        <v>90</v>
      </c>
      <c r="H26" s="106">
        <f>H25</f>
        <v>35.5</v>
      </c>
      <c r="I26" s="92"/>
    </row>
    <row r="27" spans="1:9" ht="16.5" x14ac:dyDescent="0.2">
      <c r="A27" s="23"/>
      <c r="B27" s="24"/>
      <c r="C27" s="18">
        <v>2</v>
      </c>
      <c r="D27" s="17" t="s">
        <v>29</v>
      </c>
      <c r="E27" s="48">
        <v>2</v>
      </c>
      <c r="F27" s="18">
        <v>45</v>
      </c>
      <c r="G27" s="35">
        <f t="shared" ref="G27:G32" si="1">F27*E27</f>
        <v>90</v>
      </c>
      <c r="H27" s="107"/>
      <c r="I27" s="93"/>
    </row>
    <row r="28" spans="1:9" ht="16.5" x14ac:dyDescent="0.2">
      <c r="A28" s="23"/>
      <c r="B28" s="24"/>
      <c r="C28" s="18">
        <v>3</v>
      </c>
      <c r="D28" s="17" t="s">
        <v>26</v>
      </c>
      <c r="E28" s="48">
        <v>4</v>
      </c>
      <c r="F28" s="18">
        <v>120</v>
      </c>
      <c r="G28" s="35">
        <f t="shared" si="1"/>
        <v>480</v>
      </c>
      <c r="H28" s="107"/>
      <c r="I28" s="93"/>
    </row>
    <row r="29" spans="1:9" ht="16.5" x14ac:dyDescent="0.2">
      <c r="A29" s="16"/>
      <c r="B29" s="20"/>
      <c r="C29" s="18">
        <v>4</v>
      </c>
      <c r="D29" s="19" t="s">
        <v>27</v>
      </c>
      <c r="E29" s="48">
        <v>4</v>
      </c>
      <c r="F29" s="18">
        <v>240</v>
      </c>
      <c r="G29" s="35">
        <f t="shared" si="1"/>
        <v>960</v>
      </c>
      <c r="H29" s="107"/>
      <c r="I29" s="93"/>
    </row>
    <row r="30" spans="1:9" ht="30" x14ac:dyDescent="0.2">
      <c r="A30" s="16"/>
      <c r="B30" s="20"/>
      <c r="C30" s="18">
        <v>5</v>
      </c>
      <c r="D30" s="19" t="s">
        <v>28</v>
      </c>
      <c r="E30" s="48">
        <v>4</v>
      </c>
      <c r="F30" s="18">
        <v>60</v>
      </c>
      <c r="G30" s="35">
        <f t="shared" si="1"/>
        <v>240</v>
      </c>
      <c r="H30" s="107"/>
      <c r="I30" s="93"/>
    </row>
    <row r="31" spans="1:9" ht="16.5" x14ac:dyDescent="0.2">
      <c r="A31" s="16"/>
      <c r="B31" s="20"/>
      <c r="C31" s="18">
        <v>6</v>
      </c>
      <c r="D31" s="19" t="s">
        <v>11</v>
      </c>
      <c r="E31" s="48">
        <v>4</v>
      </c>
      <c r="F31" s="18">
        <v>45</v>
      </c>
      <c r="G31" s="35">
        <f t="shared" si="1"/>
        <v>180</v>
      </c>
      <c r="H31" s="107"/>
      <c r="I31" s="93"/>
    </row>
    <row r="32" spans="1:9" ht="16.5" x14ac:dyDescent="0.2">
      <c r="A32" s="16"/>
      <c r="B32" s="20"/>
      <c r="C32" s="18">
        <v>7</v>
      </c>
      <c r="D32" s="26" t="s">
        <v>31</v>
      </c>
      <c r="E32" s="48">
        <v>2</v>
      </c>
      <c r="F32" s="18">
        <v>45</v>
      </c>
      <c r="G32" s="35">
        <f t="shared" si="1"/>
        <v>90</v>
      </c>
      <c r="H32" s="107"/>
      <c r="I32" s="93"/>
    </row>
    <row r="33" spans="1:9" x14ac:dyDescent="0.2">
      <c r="A33" s="16"/>
      <c r="B33" s="20"/>
      <c r="C33" s="18"/>
      <c r="D33" s="19"/>
      <c r="E33" s="48"/>
      <c r="F33" s="18">
        <f>SUM(F26:F32)</f>
        <v>570</v>
      </c>
      <c r="G33" s="18">
        <f>SUM(G26:G32)</f>
        <v>2130</v>
      </c>
      <c r="H33" s="107"/>
      <c r="I33" s="93"/>
    </row>
    <row r="34" spans="1:9" ht="33" x14ac:dyDescent="0.2">
      <c r="A34" s="12" t="s">
        <v>69</v>
      </c>
      <c r="B34" s="13" t="s">
        <v>32</v>
      </c>
      <c r="C34" s="59"/>
      <c r="D34" s="14" t="s">
        <v>5</v>
      </c>
      <c r="E34" s="50">
        <v>4</v>
      </c>
      <c r="F34" s="51"/>
      <c r="G34" s="12"/>
      <c r="H34" s="102">
        <f>G43/60</f>
        <v>32</v>
      </c>
      <c r="I34" s="15"/>
    </row>
    <row r="35" spans="1:9" x14ac:dyDescent="0.2">
      <c r="A35" s="27"/>
      <c r="B35" s="28"/>
      <c r="C35" s="29">
        <v>1</v>
      </c>
      <c r="D35" s="17" t="s">
        <v>10</v>
      </c>
      <c r="E35" s="52">
        <v>4</v>
      </c>
      <c r="F35" s="29">
        <v>15</v>
      </c>
      <c r="G35" s="29">
        <f>F35*E35</f>
        <v>60</v>
      </c>
      <c r="H35" s="108">
        <f>H34</f>
        <v>32</v>
      </c>
      <c r="I35" s="94"/>
    </row>
    <row r="36" spans="1:9" x14ac:dyDescent="0.2">
      <c r="A36" s="27"/>
      <c r="B36" s="28"/>
      <c r="C36" s="29">
        <v>2</v>
      </c>
      <c r="D36" s="17" t="s">
        <v>33</v>
      </c>
      <c r="E36" s="52">
        <v>2</v>
      </c>
      <c r="F36" s="29">
        <v>45</v>
      </c>
      <c r="G36" s="29">
        <f t="shared" ref="G36:G42" si="2">F36*E36</f>
        <v>90</v>
      </c>
      <c r="H36" s="109"/>
      <c r="I36" s="95"/>
    </row>
    <row r="37" spans="1:9" x14ac:dyDescent="0.2">
      <c r="A37" s="27"/>
      <c r="B37" s="28"/>
      <c r="C37" s="29">
        <v>3</v>
      </c>
      <c r="D37" s="30" t="s">
        <v>34</v>
      </c>
      <c r="E37" s="52">
        <v>4</v>
      </c>
      <c r="F37" s="29">
        <v>180</v>
      </c>
      <c r="G37" s="29">
        <f t="shared" si="2"/>
        <v>720</v>
      </c>
      <c r="H37" s="109"/>
      <c r="I37" s="95"/>
    </row>
    <row r="38" spans="1:9" x14ac:dyDescent="0.2">
      <c r="A38" s="27"/>
      <c r="B38" s="28"/>
      <c r="C38" s="29">
        <v>4</v>
      </c>
      <c r="D38" s="30" t="s">
        <v>35</v>
      </c>
      <c r="E38" s="52">
        <v>2</v>
      </c>
      <c r="F38" s="29">
        <v>60</v>
      </c>
      <c r="G38" s="29">
        <f t="shared" si="2"/>
        <v>120</v>
      </c>
      <c r="H38" s="109"/>
      <c r="I38" s="95"/>
    </row>
    <row r="39" spans="1:9" x14ac:dyDescent="0.2">
      <c r="A39" s="27"/>
      <c r="B39" s="31"/>
      <c r="C39" s="29">
        <v>5</v>
      </c>
      <c r="D39" s="30" t="s">
        <v>41</v>
      </c>
      <c r="E39" s="52">
        <v>4</v>
      </c>
      <c r="F39" s="29">
        <v>150</v>
      </c>
      <c r="G39" s="29">
        <f t="shared" si="2"/>
        <v>600</v>
      </c>
      <c r="H39" s="109"/>
      <c r="I39" s="95"/>
    </row>
    <row r="40" spans="1:9" x14ac:dyDescent="0.2">
      <c r="A40" s="27"/>
      <c r="B40" s="31"/>
      <c r="C40" s="29">
        <v>6</v>
      </c>
      <c r="D40" s="30" t="s">
        <v>37</v>
      </c>
      <c r="E40" s="52">
        <v>2</v>
      </c>
      <c r="F40" s="29">
        <v>60</v>
      </c>
      <c r="G40" s="29">
        <f t="shared" si="2"/>
        <v>120</v>
      </c>
      <c r="H40" s="109"/>
      <c r="I40" s="95"/>
    </row>
    <row r="41" spans="1:9" x14ac:dyDescent="0.2">
      <c r="A41" s="27"/>
      <c r="B41" s="31"/>
      <c r="C41" s="29">
        <v>7</v>
      </c>
      <c r="D41" s="19" t="s">
        <v>11</v>
      </c>
      <c r="E41" s="52">
        <v>4</v>
      </c>
      <c r="F41" s="29">
        <v>30</v>
      </c>
      <c r="G41" s="29">
        <f t="shared" si="2"/>
        <v>120</v>
      </c>
      <c r="H41" s="109"/>
      <c r="I41" s="95"/>
    </row>
    <row r="42" spans="1:9" x14ac:dyDescent="0.2">
      <c r="A42" s="27"/>
      <c r="B42" s="28"/>
      <c r="C42" s="29">
        <v>8</v>
      </c>
      <c r="D42" s="17" t="s">
        <v>38</v>
      </c>
      <c r="E42" s="52">
        <v>2</v>
      </c>
      <c r="F42" s="29">
        <v>45</v>
      </c>
      <c r="G42" s="29">
        <f t="shared" si="2"/>
        <v>90</v>
      </c>
      <c r="H42" s="109"/>
      <c r="I42" s="95"/>
    </row>
    <row r="43" spans="1:9" ht="20.25" customHeight="1" x14ac:dyDescent="0.2">
      <c r="A43" s="27"/>
      <c r="B43" s="28"/>
      <c r="C43" s="29"/>
      <c r="D43" s="28"/>
      <c r="E43" s="52"/>
      <c r="F43" s="29">
        <f>SUM(F35:F42)</f>
        <v>585</v>
      </c>
      <c r="G43" s="29">
        <f>SUM(G35:G42)</f>
        <v>1920</v>
      </c>
      <c r="H43" s="109"/>
      <c r="I43" s="95"/>
    </row>
    <row r="44" spans="1:9" ht="33" x14ac:dyDescent="0.2">
      <c r="A44" s="12" t="s">
        <v>52</v>
      </c>
      <c r="B44" s="13" t="s">
        <v>42</v>
      </c>
      <c r="C44" s="59"/>
      <c r="D44" s="14" t="s">
        <v>5</v>
      </c>
      <c r="E44" s="50">
        <v>4</v>
      </c>
      <c r="F44" s="51"/>
      <c r="G44" s="12"/>
      <c r="H44" s="102">
        <f>G53/60</f>
        <v>31.75</v>
      </c>
      <c r="I44" s="15"/>
    </row>
    <row r="45" spans="1:9" x14ac:dyDescent="0.2">
      <c r="A45" s="16"/>
      <c r="B45" s="17"/>
      <c r="C45" s="18">
        <v>1</v>
      </c>
      <c r="D45" s="17" t="s">
        <v>10</v>
      </c>
      <c r="E45" s="48">
        <v>4</v>
      </c>
      <c r="F45" s="18">
        <v>15</v>
      </c>
      <c r="G45" s="18">
        <f>F45*E45</f>
        <v>60</v>
      </c>
      <c r="H45" s="110">
        <f>H44</f>
        <v>31.75</v>
      </c>
      <c r="I45" s="87"/>
    </row>
    <row r="46" spans="1:9" x14ac:dyDescent="0.2">
      <c r="A46" s="16"/>
      <c r="B46" s="17"/>
      <c r="C46" s="18">
        <v>2</v>
      </c>
      <c r="D46" s="17" t="s">
        <v>33</v>
      </c>
      <c r="E46" s="48">
        <v>3</v>
      </c>
      <c r="F46" s="18">
        <v>50</v>
      </c>
      <c r="G46" s="18">
        <f t="shared" ref="G46:G52" si="3">F46*E46</f>
        <v>150</v>
      </c>
      <c r="H46" s="111"/>
      <c r="I46" s="88"/>
    </row>
    <row r="47" spans="1:9" x14ac:dyDescent="0.2">
      <c r="A47" s="16"/>
      <c r="B47" s="17"/>
      <c r="C47" s="18">
        <v>3</v>
      </c>
      <c r="D47" s="30" t="s">
        <v>34</v>
      </c>
      <c r="E47" s="48">
        <v>4</v>
      </c>
      <c r="F47" s="18">
        <v>240</v>
      </c>
      <c r="G47" s="18">
        <f t="shared" si="3"/>
        <v>960</v>
      </c>
      <c r="H47" s="111"/>
      <c r="I47" s="88"/>
    </row>
    <row r="48" spans="1:9" x14ac:dyDescent="0.2">
      <c r="A48" s="16"/>
      <c r="B48" s="17"/>
      <c r="C48" s="18">
        <v>4</v>
      </c>
      <c r="D48" s="30" t="s">
        <v>41</v>
      </c>
      <c r="E48" s="48">
        <v>2</v>
      </c>
      <c r="F48" s="18">
        <v>60</v>
      </c>
      <c r="G48" s="18">
        <f t="shared" si="3"/>
        <v>120</v>
      </c>
      <c r="H48" s="111"/>
      <c r="I48" s="88"/>
    </row>
    <row r="49" spans="1:10" x14ac:dyDescent="0.2">
      <c r="A49" s="16"/>
      <c r="B49" s="17"/>
      <c r="C49" s="18">
        <v>5</v>
      </c>
      <c r="D49" s="17" t="s">
        <v>36</v>
      </c>
      <c r="E49" s="48">
        <v>3</v>
      </c>
      <c r="F49" s="18">
        <v>90</v>
      </c>
      <c r="G49" s="18">
        <f t="shared" si="3"/>
        <v>270</v>
      </c>
      <c r="H49" s="111"/>
      <c r="I49" s="88"/>
    </row>
    <row r="50" spans="1:10" x14ac:dyDescent="0.2">
      <c r="A50" s="16"/>
      <c r="B50" s="17"/>
      <c r="C50" s="18">
        <v>6</v>
      </c>
      <c r="D50" s="30" t="s">
        <v>37</v>
      </c>
      <c r="E50" s="48">
        <v>2</v>
      </c>
      <c r="F50" s="18">
        <v>90</v>
      </c>
      <c r="G50" s="18">
        <f t="shared" si="3"/>
        <v>180</v>
      </c>
      <c r="H50" s="111"/>
      <c r="I50" s="88"/>
    </row>
    <row r="51" spans="1:10" x14ac:dyDescent="0.2">
      <c r="A51" s="16"/>
      <c r="B51" s="17"/>
      <c r="C51" s="18">
        <v>7</v>
      </c>
      <c r="D51" s="19" t="s">
        <v>11</v>
      </c>
      <c r="E51" s="52">
        <v>4</v>
      </c>
      <c r="F51" s="29">
        <v>30</v>
      </c>
      <c r="G51" s="18">
        <f t="shared" si="3"/>
        <v>120</v>
      </c>
      <c r="H51" s="111"/>
      <c r="I51" s="88"/>
    </row>
    <row r="52" spans="1:10" x14ac:dyDescent="0.2">
      <c r="A52" s="16"/>
      <c r="B52" s="17"/>
      <c r="C52" s="18">
        <v>8</v>
      </c>
      <c r="D52" s="17" t="s">
        <v>33</v>
      </c>
      <c r="E52" s="48">
        <v>3</v>
      </c>
      <c r="F52" s="18">
        <v>15</v>
      </c>
      <c r="G52" s="18">
        <f t="shared" si="3"/>
        <v>45</v>
      </c>
      <c r="H52" s="112"/>
      <c r="I52" s="89"/>
    </row>
    <row r="53" spans="1:10" x14ac:dyDescent="0.2">
      <c r="A53" s="16"/>
      <c r="B53" s="17"/>
      <c r="C53" s="18"/>
      <c r="D53" s="17"/>
      <c r="E53" s="48"/>
      <c r="F53" s="18">
        <f>SUM(F45:F52)</f>
        <v>590</v>
      </c>
      <c r="G53" s="18">
        <f>SUM(G45:G52)</f>
        <v>1905</v>
      </c>
      <c r="H53" s="113"/>
      <c r="I53" s="36"/>
    </row>
    <row r="54" spans="1:10" ht="33" x14ac:dyDescent="0.3">
      <c r="A54" s="79" t="s">
        <v>71</v>
      </c>
      <c r="B54" s="13" t="s">
        <v>70</v>
      </c>
      <c r="C54" s="80"/>
      <c r="D54" s="81" t="s">
        <v>43</v>
      </c>
      <c r="E54" s="82">
        <v>6</v>
      </c>
      <c r="F54" s="83"/>
      <c r="G54" s="82"/>
      <c r="H54" s="114">
        <f>G63/60</f>
        <v>30</v>
      </c>
      <c r="I54" s="84"/>
    </row>
    <row r="55" spans="1:10" x14ac:dyDescent="0.2">
      <c r="A55" s="66"/>
      <c r="B55" s="67"/>
      <c r="C55" s="61">
        <v>1</v>
      </c>
      <c r="D55" s="38" t="s">
        <v>44</v>
      </c>
      <c r="E55" s="53">
        <v>6</v>
      </c>
      <c r="F55" s="57">
        <v>15</v>
      </c>
      <c r="G55" s="53">
        <f t="shared" ref="G55:G62" si="4">E55*F55</f>
        <v>90</v>
      </c>
      <c r="H55" s="115">
        <f>H54</f>
        <v>30</v>
      </c>
      <c r="I55" s="90"/>
    </row>
    <row r="56" spans="1:10" x14ac:dyDescent="0.2">
      <c r="A56" s="68"/>
      <c r="B56" s="67"/>
      <c r="C56" s="61">
        <v>2</v>
      </c>
      <c r="D56" s="38" t="s">
        <v>45</v>
      </c>
      <c r="E56" s="53">
        <v>6</v>
      </c>
      <c r="F56" s="57">
        <v>45</v>
      </c>
      <c r="G56" s="53">
        <f t="shared" si="4"/>
        <v>270</v>
      </c>
      <c r="H56" s="115"/>
      <c r="I56" s="90"/>
    </row>
    <row r="57" spans="1:10" ht="25.5" x14ac:dyDescent="0.2">
      <c r="A57" s="68"/>
      <c r="B57" s="67"/>
      <c r="C57" s="61">
        <v>3</v>
      </c>
      <c r="D57" s="38" t="s">
        <v>46</v>
      </c>
      <c r="E57" s="53">
        <v>4</v>
      </c>
      <c r="F57" s="57">
        <v>45</v>
      </c>
      <c r="G57" s="53">
        <f t="shared" si="4"/>
        <v>180</v>
      </c>
      <c r="H57" s="115"/>
      <c r="I57" s="90"/>
    </row>
    <row r="58" spans="1:10" ht="25.5" x14ac:dyDescent="0.2">
      <c r="A58" s="68"/>
      <c r="B58" s="69"/>
      <c r="C58" s="61">
        <v>4</v>
      </c>
      <c r="D58" s="38" t="s">
        <v>47</v>
      </c>
      <c r="E58" s="53">
        <v>6</v>
      </c>
      <c r="F58" s="57">
        <v>45</v>
      </c>
      <c r="G58" s="53">
        <f t="shared" si="4"/>
        <v>270</v>
      </c>
      <c r="H58" s="115"/>
      <c r="I58" s="90"/>
    </row>
    <row r="59" spans="1:10" x14ac:dyDescent="0.2">
      <c r="A59" s="68"/>
      <c r="B59" s="69"/>
      <c r="C59" s="61">
        <v>5</v>
      </c>
      <c r="D59" s="38" t="s">
        <v>48</v>
      </c>
      <c r="E59" s="53">
        <v>4</v>
      </c>
      <c r="F59" s="57">
        <v>90</v>
      </c>
      <c r="G59" s="53">
        <f t="shared" si="4"/>
        <v>360</v>
      </c>
      <c r="H59" s="115"/>
      <c r="I59" s="90"/>
    </row>
    <row r="60" spans="1:10" x14ac:dyDescent="0.2">
      <c r="A60" s="68"/>
      <c r="B60" s="69"/>
      <c r="C60" s="61">
        <v>6</v>
      </c>
      <c r="D60" s="38" t="s">
        <v>49</v>
      </c>
      <c r="E60" s="53">
        <v>6</v>
      </c>
      <c r="F60" s="57">
        <v>30</v>
      </c>
      <c r="G60" s="53">
        <f t="shared" si="4"/>
        <v>180</v>
      </c>
      <c r="H60" s="115"/>
      <c r="I60" s="90"/>
    </row>
    <row r="61" spans="1:10" x14ac:dyDescent="0.2">
      <c r="A61" s="68"/>
      <c r="B61" s="70"/>
      <c r="C61" s="61">
        <v>7</v>
      </c>
      <c r="D61" s="38" t="s">
        <v>50</v>
      </c>
      <c r="E61" s="54">
        <v>6</v>
      </c>
      <c r="F61" s="57">
        <v>45</v>
      </c>
      <c r="G61" s="53">
        <f t="shared" si="4"/>
        <v>270</v>
      </c>
      <c r="H61" s="115"/>
      <c r="I61" s="90"/>
    </row>
    <row r="62" spans="1:10" x14ac:dyDescent="0.2">
      <c r="A62" s="68"/>
      <c r="B62" s="70"/>
      <c r="C62" s="61">
        <v>8</v>
      </c>
      <c r="D62" s="38" t="s">
        <v>51</v>
      </c>
      <c r="E62" s="53">
        <v>6</v>
      </c>
      <c r="F62" s="57">
        <v>30</v>
      </c>
      <c r="G62" s="53">
        <f t="shared" si="4"/>
        <v>180</v>
      </c>
      <c r="H62" s="115"/>
      <c r="I62" s="90"/>
    </row>
    <row r="63" spans="1:10" ht="16.5" x14ac:dyDescent="0.2">
      <c r="A63" s="71"/>
      <c r="B63" s="72"/>
      <c r="C63" s="18"/>
      <c r="D63" s="17"/>
      <c r="E63" s="48"/>
      <c r="F63" s="18">
        <f>SUM(F55:F62)</f>
        <v>345</v>
      </c>
      <c r="G63" s="18">
        <f>SUM(G55:G62)</f>
        <v>1800</v>
      </c>
      <c r="H63" s="116"/>
      <c r="I63" s="75"/>
    </row>
    <row r="64" spans="1:10" ht="16.5" x14ac:dyDescent="0.2">
      <c r="A64" s="39" t="s">
        <v>72</v>
      </c>
      <c r="B64" s="40" t="s">
        <v>53</v>
      </c>
      <c r="C64" s="62"/>
      <c r="D64" s="64" t="s">
        <v>5</v>
      </c>
      <c r="E64" s="85">
        <v>5</v>
      </c>
      <c r="F64" s="65"/>
      <c r="G64" s="41"/>
      <c r="H64" s="117">
        <f>G77/60</f>
        <v>44.75</v>
      </c>
      <c r="I64" s="41"/>
      <c r="J64" s="77"/>
    </row>
    <row r="65" spans="1:10" s="21" customFormat="1" ht="31.5" customHeight="1" x14ac:dyDescent="0.2">
      <c r="A65" s="73"/>
      <c r="B65" s="74"/>
      <c r="C65" s="63">
        <v>1</v>
      </c>
      <c r="D65" s="44" t="s">
        <v>54</v>
      </c>
      <c r="E65" s="55">
        <v>5</v>
      </c>
      <c r="F65" s="55">
        <v>15</v>
      </c>
      <c r="G65" s="76">
        <f t="shared" ref="G65:G76" si="5">F65*E65</f>
        <v>75</v>
      </c>
      <c r="H65" s="118">
        <f>H64</f>
        <v>44.75</v>
      </c>
      <c r="I65" s="91"/>
      <c r="J65" s="86"/>
    </row>
    <row r="66" spans="1:10" x14ac:dyDescent="0.2">
      <c r="A66" s="42"/>
      <c r="B66" s="43"/>
      <c r="C66" s="63">
        <v>2</v>
      </c>
      <c r="D66" s="44" t="s">
        <v>55</v>
      </c>
      <c r="E66" s="55">
        <v>5</v>
      </c>
      <c r="F66" s="55">
        <v>45</v>
      </c>
      <c r="G66" s="76">
        <f t="shared" si="5"/>
        <v>225</v>
      </c>
      <c r="H66" s="118"/>
      <c r="I66" s="91"/>
      <c r="J66" s="86"/>
    </row>
    <row r="67" spans="1:10" x14ac:dyDescent="0.3">
      <c r="A67" s="42"/>
      <c r="B67" s="43"/>
      <c r="C67" s="63">
        <v>3</v>
      </c>
      <c r="D67" s="44" t="s">
        <v>56</v>
      </c>
      <c r="E67" s="55">
        <v>2</v>
      </c>
      <c r="F67" s="58">
        <v>45</v>
      </c>
      <c r="G67" s="76">
        <f t="shared" si="5"/>
        <v>90</v>
      </c>
      <c r="H67" s="118"/>
      <c r="I67" s="91"/>
      <c r="J67" s="86"/>
    </row>
    <row r="68" spans="1:10" ht="30" x14ac:dyDescent="0.2">
      <c r="A68" s="42"/>
      <c r="B68" s="43"/>
      <c r="C68" s="63">
        <v>4</v>
      </c>
      <c r="D68" s="45" t="s">
        <v>57</v>
      </c>
      <c r="E68" s="55">
        <v>5</v>
      </c>
      <c r="F68" s="55">
        <v>45</v>
      </c>
      <c r="G68" s="76">
        <f t="shared" si="5"/>
        <v>225</v>
      </c>
      <c r="H68" s="118"/>
      <c r="I68" s="91"/>
      <c r="J68" s="86"/>
    </row>
    <row r="69" spans="1:10" ht="30" x14ac:dyDescent="0.2">
      <c r="A69" s="42"/>
      <c r="B69" s="43"/>
      <c r="C69" s="63">
        <v>5</v>
      </c>
      <c r="D69" s="45" t="s">
        <v>58</v>
      </c>
      <c r="E69" s="55">
        <v>5</v>
      </c>
      <c r="F69" s="55">
        <v>90</v>
      </c>
      <c r="G69" s="76">
        <f t="shared" si="5"/>
        <v>450</v>
      </c>
      <c r="H69" s="118"/>
      <c r="I69" s="91"/>
      <c r="J69" s="86"/>
    </row>
    <row r="70" spans="1:10" x14ac:dyDescent="0.2">
      <c r="A70" s="42"/>
      <c r="B70" s="43"/>
      <c r="C70" s="63">
        <v>6</v>
      </c>
      <c r="D70" s="45" t="s">
        <v>59</v>
      </c>
      <c r="E70" s="55">
        <v>5</v>
      </c>
      <c r="F70" s="55">
        <v>150</v>
      </c>
      <c r="G70" s="76">
        <f t="shared" si="5"/>
        <v>750</v>
      </c>
      <c r="H70" s="118"/>
      <c r="I70" s="91"/>
      <c r="J70" s="86"/>
    </row>
    <row r="71" spans="1:10" x14ac:dyDescent="0.2">
      <c r="A71" s="42"/>
      <c r="B71" s="43"/>
      <c r="C71" s="63">
        <v>7</v>
      </c>
      <c r="D71" s="45" t="s">
        <v>60</v>
      </c>
      <c r="E71" s="55">
        <v>2</v>
      </c>
      <c r="F71" s="55">
        <v>90</v>
      </c>
      <c r="G71" s="76">
        <f t="shared" si="5"/>
        <v>180</v>
      </c>
      <c r="H71" s="118"/>
      <c r="I71" s="91"/>
      <c r="J71" s="86"/>
    </row>
    <row r="72" spans="1:10" x14ac:dyDescent="0.2">
      <c r="A72" s="42"/>
      <c r="B72" s="43"/>
      <c r="C72" s="63">
        <v>8</v>
      </c>
      <c r="D72" s="45" t="s">
        <v>61</v>
      </c>
      <c r="E72" s="55">
        <v>2</v>
      </c>
      <c r="F72" s="55">
        <v>120</v>
      </c>
      <c r="G72" s="76">
        <f t="shared" si="5"/>
        <v>240</v>
      </c>
      <c r="H72" s="118"/>
      <c r="I72" s="91"/>
      <c r="J72" s="86"/>
    </row>
    <row r="73" spans="1:10" x14ac:dyDescent="0.2">
      <c r="A73" s="42"/>
      <c r="B73" s="43"/>
      <c r="C73" s="63">
        <v>9</v>
      </c>
      <c r="D73" s="44" t="s">
        <v>62</v>
      </c>
      <c r="E73" s="55">
        <v>2</v>
      </c>
      <c r="F73" s="55">
        <v>45</v>
      </c>
      <c r="G73" s="76">
        <f t="shared" si="5"/>
        <v>90</v>
      </c>
      <c r="H73" s="118"/>
      <c r="I73" s="91"/>
      <c r="J73" s="86"/>
    </row>
    <row r="74" spans="1:10" x14ac:dyDescent="0.2">
      <c r="A74" s="42"/>
      <c r="B74" s="43"/>
      <c r="C74" s="63">
        <v>10</v>
      </c>
      <c r="D74" s="44" t="s">
        <v>63</v>
      </c>
      <c r="E74" s="55">
        <v>2</v>
      </c>
      <c r="F74" s="55">
        <v>30</v>
      </c>
      <c r="G74" s="76">
        <f t="shared" si="5"/>
        <v>60</v>
      </c>
      <c r="H74" s="118"/>
      <c r="I74" s="91"/>
      <c r="J74" s="86"/>
    </row>
    <row r="75" spans="1:10" x14ac:dyDescent="0.2">
      <c r="A75" s="42"/>
      <c r="B75" s="43"/>
      <c r="C75" s="63">
        <v>11</v>
      </c>
      <c r="D75" s="44" t="s">
        <v>64</v>
      </c>
      <c r="E75" s="55">
        <v>5</v>
      </c>
      <c r="F75" s="55">
        <v>30</v>
      </c>
      <c r="G75" s="76">
        <f t="shared" si="5"/>
        <v>150</v>
      </c>
      <c r="H75" s="118"/>
      <c r="I75" s="91"/>
      <c r="J75" s="86"/>
    </row>
    <row r="76" spans="1:10" x14ac:dyDescent="0.2">
      <c r="A76" s="42"/>
      <c r="B76" s="43"/>
      <c r="C76" s="63">
        <v>12</v>
      </c>
      <c r="D76" s="44" t="s">
        <v>65</v>
      </c>
      <c r="E76" s="55">
        <v>5</v>
      </c>
      <c r="F76" s="55">
        <v>30</v>
      </c>
      <c r="G76" s="76">
        <f t="shared" si="5"/>
        <v>150</v>
      </c>
      <c r="H76" s="118"/>
      <c r="I76" s="91"/>
      <c r="J76" s="86"/>
    </row>
    <row r="77" spans="1:10" x14ac:dyDescent="0.2">
      <c r="A77" s="42"/>
      <c r="B77" s="43"/>
      <c r="C77" s="63"/>
      <c r="D77" s="44"/>
      <c r="E77" s="55"/>
      <c r="F77" s="55">
        <f>SUM(F65:F76)</f>
        <v>735</v>
      </c>
      <c r="G77" s="55">
        <f>SUM(G65:G76)</f>
        <v>2685</v>
      </c>
      <c r="H77" s="119"/>
      <c r="I77" s="42"/>
      <c r="J77" s="78"/>
    </row>
  </sheetData>
  <autoFilter ref="A4:K4" xr:uid="{00000000-0009-0000-0000-000000000000}"/>
  <mergeCells count="13">
    <mergeCell ref="H26:H33"/>
    <mergeCell ref="I26:I33"/>
    <mergeCell ref="H35:H43"/>
    <mergeCell ref="I35:I43"/>
    <mergeCell ref="H6:H23"/>
    <mergeCell ref="I6:I23"/>
    <mergeCell ref="J65:J76"/>
    <mergeCell ref="H45:H52"/>
    <mergeCell ref="I45:I52"/>
    <mergeCell ref="I55:I62"/>
    <mergeCell ref="H55:H62"/>
    <mergeCell ref="H65:H76"/>
    <mergeCell ref="I65:I76"/>
  </mergeCells>
  <conditionalFormatting sqref="H35 H45 H64">
    <cfRule type="cellIs" dxfId="7" priority="23" stopIfTrue="1" operator="equal">
      <formula>"x"</formula>
    </cfRule>
    <cfRule type="cellIs" dxfId="6" priority="24" stopIfTrue="1" operator="equal">
      <formula>"p"</formula>
    </cfRule>
  </conditionalFormatting>
  <conditionalFormatting sqref="F54 F56:F60 F62">
    <cfRule type="cellIs" dxfId="5" priority="5" stopIfTrue="1" operator="equal">
      <formula>"x"</formula>
    </cfRule>
    <cfRule type="cellIs" dxfId="4" priority="6" stopIfTrue="1" operator="equal">
      <formula>"p"</formula>
    </cfRule>
  </conditionalFormatting>
  <conditionalFormatting sqref="F55">
    <cfRule type="cellIs" dxfId="3" priority="3" stopIfTrue="1" operator="equal">
      <formula>"x"</formula>
    </cfRule>
    <cfRule type="cellIs" dxfId="2" priority="4" stopIfTrue="1" operator="equal">
      <formula>"p"</formula>
    </cfRule>
  </conditionalFormatting>
  <conditionalFormatting sqref="F61">
    <cfRule type="cellIs" dxfId="1" priority="1" stopIfTrue="1" operator="equal">
      <formula>"x"</formula>
    </cfRule>
    <cfRule type="cellIs" dxfId="0" priority="2" stopIfTrue="1" operator="equal">
      <formula>"p"</formula>
    </cfRule>
  </conditionalFormatting>
  <printOptions horizontalCentered="1"/>
  <pageMargins left="0.45" right="0" top="0.5" bottom="0.25" header="0" footer="0.15"/>
  <pageSetup orientation="landscape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MASINA DE PLANAT</vt:lpstr>
      <vt:lpstr>'MASINA DE PLANAT'!Print_Area</vt:lpstr>
      <vt:lpstr>'MASINA DE PLANAT'!Print_Titles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Suruceanu, Andrei</cp:lastModifiedBy>
  <cp:lastPrinted>2019-05-15T11:22:55Z</cp:lastPrinted>
  <dcterms:created xsi:type="dcterms:W3CDTF">2019-03-05T07:57:41Z</dcterms:created>
  <dcterms:modified xsi:type="dcterms:W3CDTF">2023-01-27T09:05:15Z</dcterms:modified>
</cp:coreProperties>
</file>